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269371" localSheetId="0">'0503738'!$B$24:$V$24</definedName>
    <definedName name="TR_30200312267_2388269372" localSheetId="0">'0503738'!$B$25:$V$25</definedName>
    <definedName name="TR_30200312267_2388269373" localSheetId="0">'0503738'!$B$26:$V$26</definedName>
    <definedName name="TR_30200312267_2388269374" localSheetId="0">'0503738'!$B$27:$V$27</definedName>
    <definedName name="TR_30200312267_2388269375" localSheetId="0">'0503738'!$B$28:$V$28</definedName>
    <definedName name="TR_30200312267_2388269377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2"/>
  <c r="R66"/>
  <c r="Q66"/>
  <c r="Q56"/>
  <c r="Q52" s="1"/>
  <c r="R52"/>
  <c r="O52"/>
  <c r="N52"/>
  <c r="M52"/>
  <c r="L52"/>
  <c r="I52"/>
  <c r="R42"/>
  <c r="Q42"/>
  <c r="Q41" s="1"/>
  <c r="R41"/>
  <c r="P41"/>
  <c r="O41"/>
  <c r="N41"/>
  <c r="M41"/>
  <c r="L41"/>
  <c r="I41"/>
  <c r="T32"/>
  <c r="R32"/>
  <c r="Q32"/>
  <c r="R31"/>
  <c r="Q31"/>
  <c r="P31"/>
  <c r="O31"/>
  <c r="N31"/>
  <c r="M31"/>
  <c r="L31"/>
  <c r="K31"/>
  <c r="J31"/>
  <c r="I31"/>
  <c r="I67" s="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R23"/>
  <c r="R67" s="1"/>
  <c r="P23"/>
  <c r="P67" s="1"/>
  <c r="O23"/>
  <c r="O67" s="1"/>
  <c r="N23"/>
  <c r="M23"/>
  <c r="M67" s="1"/>
  <c r="L23"/>
  <c r="L67" s="1"/>
  <c r="I23"/>
  <c r="Q67" l="1"/>
</calcChain>
</file>

<file path=xl/sharedStrings.xml><?xml version="1.0" encoding="utf-8"?>
<sst xmlns="http://schemas.openxmlformats.org/spreadsheetml/2006/main" count="254" uniqueCount="154">
  <si>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</si>
  <si>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</si>
  <si>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</si>
  <si>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</si>
  <si>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</si>
  <si>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</si>
  <si>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</si>
  <si>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</si>
  <si>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</si>
  <si>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</si>
  <si>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</si>
  <si>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</si>
  <si>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</si>
  <si>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</si>
  <si>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</si>
  <si>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</si>
  <si>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>по ОКПО</t>
  </si>
  <si>
    <t>44122224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</si>
  <si>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</si>
  <si>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</si>
  <si>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</si>
  <si>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</si>
  <si>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</si>
  <si>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</si>
  <si>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</si>
  <si>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</si>
  <si>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</si>
  <si>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</si>
  <si>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</si>
  <si>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</si>
  <si>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</si>
  <si>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</si>
  <si>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</si>
  <si>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</si>
  <si>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</si>
  <si>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3128146584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</si>
  <si>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</si>
  <si>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</si>
  <si>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</si>
  <si>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</si>
  <si>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</si>
  <si>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</si>
  <si>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</si>
  <si>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</si>
  <si>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</si>
  <si>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</si>
  <si>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</si>
  <si>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</si>
  <si>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</si>
  <si>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</si>
  <si>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</si>
  <si>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</si>
  <si>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</si>
  <si>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</si>
  <si>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</si>
  <si>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</si>
  <si>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</si>
  <si>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</si>
  <si>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</si>
  <si>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</si>
  <si>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</si>
  <si>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</si>
  <si>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</si>
  <si>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</si>
  <si>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</si>
  <si>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</si>
  <si>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</si>
  <si>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</si>
  <si>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</si>
  <si>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</si>
  <si>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</si>
  <si>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</si>
  <si>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</si>
  <si>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</si>
  <si>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</si>
  <si>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</si>
  <si>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</si>
  <si>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</si>
  <si>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</si>
  <si>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</si>
  <si>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</si>
  <si>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</si>
  <si>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</si>
  <si>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</si>
  <si>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</si>
  <si>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</si>
  <si>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</si>
  <si>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</si>
  <si>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</si>
  <si>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Исполнение судебных актов Российской Федерации и мировых соглашений по возмещению причиненного вреда	</t>
  </si>
  <si>
    <t>831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</si>
  <si>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</si>
  <si>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</si>
  <si>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</si>
  <si>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</si>
  <si>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</si>
  <si>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</si>
  <si>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</si>
  <si>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</si>
  <si>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</si>
  <si>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</si>
  <si>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</si>
  <si>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</si>
  <si>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</si>
  <si>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</si>
  <si>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</si>
  <si>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</si>
  <si>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</si>
  <si>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</si>
  <si>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</si>
  <si>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</si>
  <si>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</si>
  <si>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</si>
  <si>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</si>
  <si>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</si>
  <si>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</si>
  <si>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</si>
  <si>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</si>
  <si>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</si>
  <si>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</si>
  <si>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</si>
  <si>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Наникова М.А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</si>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</sst>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83927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9" workbookViewId="0">
      <selection activeCell="N15" sqref="N1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5.5" customHeight="1">
      <c r="B7" s="149" t="s">
        <v>14</v>
      </c>
      <c r="C7" s="150"/>
      <c r="D7" s="150"/>
      <c r="E7" s="150"/>
      <c r="F7" s="24"/>
      <c r="G7" s="13"/>
      <c r="H7" s="153" t="s">
        <v>153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SUM(I24:I30)</f>
        <v>1518599.19</v>
      </c>
      <c r="J23" s="187"/>
      <c r="K23" s="188"/>
      <c r="L23" s="51">
        <f t="shared" ref="L23:R23" si="0">SUM(L24:L30)</f>
        <v>0</v>
      </c>
      <c r="M23" s="52">
        <f t="shared" si="0"/>
        <v>1132973.51</v>
      </c>
      <c r="N23" s="53">
        <f t="shared" si="0"/>
        <v>0</v>
      </c>
      <c r="O23" s="52">
        <f t="shared" si="0"/>
        <v>1112976.8599999999</v>
      </c>
      <c r="P23" s="52">
        <f t="shared" si="0"/>
        <v>1112976.8599999999</v>
      </c>
      <c r="Q23" s="52">
        <f t="shared" si="0"/>
        <v>19996.649999999994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95324.67</v>
      </c>
      <c r="J24" s="190"/>
      <c r="K24" s="191"/>
      <c r="L24" s="60">
        <v>0</v>
      </c>
      <c r="M24" s="60">
        <v>95324.67</v>
      </c>
      <c r="N24" s="61">
        <v>0</v>
      </c>
      <c r="O24" s="62">
        <v>75328.02</v>
      </c>
      <c r="P24" s="60">
        <v>75328.02</v>
      </c>
      <c r="Q24" s="63">
        <f>M24-P24</f>
        <v>19996.649999999994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28788.07</v>
      </c>
      <c r="J25" s="190"/>
      <c r="K25" s="191"/>
      <c r="L25" s="60">
        <v>0</v>
      </c>
      <c r="M25" s="60">
        <v>22749.1</v>
      </c>
      <c r="N25" s="61">
        <v>0</v>
      </c>
      <c r="O25" s="62">
        <v>22749.1</v>
      </c>
      <c r="P25" s="60">
        <v>22749.1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1188701.99</v>
      </c>
      <c r="J26" s="190"/>
      <c r="K26" s="191"/>
      <c r="L26" s="60">
        <v>0</v>
      </c>
      <c r="M26" s="60">
        <v>809115.28</v>
      </c>
      <c r="N26" s="61">
        <v>0</v>
      </c>
      <c r="O26" s="62">
        <v>809115.28</v>
      </c>
      <c r="P26" s="60">
        <v>809115.28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204784.25</v>
      </c>
      <c r="J27" s="190"/>
      <c r="K27" s="191"/>
      <c r="L27" s="60">
        <v>0</v>
      </c>
      <c r="M27" s="60">
        <v>204784.25</v>
      </c>
      <c r="N27" s="61">
        <v>0</v>
      </c>
      <c r="O27" s="62">
        <v>204784.25</v>
      </c>
      <c r="P27" s="60">
        <v>204784.25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45.7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1000</v>
      </c>
      <c r="J28" s="190"/>
      <c r="K28" s="191"/>
      <c r="L28" s="60">
        <v>0</v>
      </c>
      <c r="M28" s="60">
        <v>1000</v>
      </c>
      <c r="N28" s="61">
        <v>0</v>
      </c>
      <c r="O28" s="62">
        <v>1000</v>
      </c>
      <c r="P28" s="60">
        <v>1000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831</v>
      </c>
      <c r="U28" s="65"/>
      <c r="V28" s="48"/>
    </row>
    <row r="29" spans="2:22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189">
        <v>0.21</v>
      </c>
      <c r="J29" s="190"/>
      <c r="K29" s="191"/>
      <c r="L29" s="60">
        <v>0</v>
      </c>
      <c r="M29" s="60">
        <v>0.21</v>
      </c>
      <c r="N29" s="61">
        <v>0</v>
      </c>
      <c r="O29" s="62">
        <v>0.21</v>
      </c>
      <c r="P29" s="60">
        <v>0.21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853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03"/>
      <c r="J30" s="204"/>
      <c r="K30" s="205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09">
        <f t="shared" ref="I31:R31" si="4">SUM(I32:I33)</f>
        <v>0</v>
      </c>
      <c r="J31" s="210">
        <f t="shared" si="4"/>
        <v>0</v>
      </c>
      <c r="K31" s="211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197"/>
      <c r="J32" s="198"/>
      <c r="K32" s="199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00"/>
      <c r="J33" s="201"/>
      <c r="K33" s="202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60" t="s">
        <v>51</v>
      </c>
      <c r="C35" s="162" t="s">
        <v>52</v>
      </c>
      <c r="D35" s="165" t="s">
        <v>96</v>
      </c>
      <c r="E35" s="166"/>
      <c r="F35" s="166"/>
      <c r="G35" s="166"/>
      <c r="H35" s="167"/>
      <c r="I35" s="165" t="s">
        <v>97</v>
      </c>
      <c r="J35" s="166"/>
      <c r="K35" s="167"/>
      <c r="L35" s="174" t="s">
        <v>55</v>
      </c>
      <c r="M35" s="175"/>
      <c r="N35" s="175"/>
      <c r="O35" s="160"/>
      <c r="P35" s="176" t="s">
        <v>56</v>
      </c>
      <c r="Q35" s="174" t="s">
        <v>57</v>
      </c>
      <c r="R35" s="175"/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5" t="s">
        <v>59</v>
      </c>
      <c r="M36" s="192" t="s">
        <v>60</v>
      </c>
      <c r="N36" s="193"/>
      <c r="O36" s="167" t="s">
        <v>61</v>
      </c>
      <c r="P36" s="177"/>
      <c r="Q36" s="162" t="s">
        <v>62</v>
      </c>
      <c r="R36" s="165" t="s">
        <v>63</v>
      </c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8"/>
      <c r="M37" s="162" t="s">
        <v>64</v>
      </c>
      <c r="N37" s="162" t="s">
        <v>65</v>
      </c>
      <c r="O37" s="170"/>
      <c r="P37" s="177"/>
      <c r="Q37" s="163"/>
      <c r="R37" s="194"/>
      <c r="S37" s="48"/>
      <c r="T37" s="48"/>
      <c r="U37" s="48"/>
      <c r="V37" s="48"/>
    </row>
    <row r="38" spans="2:22">
      <c r="B38" s="161"/>
      <c r="C38" s="163"/>
      <c r="D38" s="168"/>
      <c r="E38" s="169"/>
      <c r="F38" s="169"/>
      <c r="G38" s="169"/>
      <c r="H38" s="170"/>
      <c r="I38" s="168"/>
      <c r="J38" s="169"/>
      <c r="K38" s="170"/>
      <c r="L38" s="168"/>
      <c r="M38" s="163"/>
      <c r="N38" s="195"/>
      <c r="O38" s="170"/>
      <c r="P38" s="177"/>
      <c r="Q38" s="163"/>
      <c r="R38" s="194"/>
      <c r="S38" s="48"/>
      <c r="T38" s="48"/>
      <c r="U38" s="48"/>
      <c r="V38" s="48"/>
    </row>
    <row r="39" spans="2:22">
      <c r="B39" s="161"/>
      <c r="C39" s="164"/>
      <c r="D39" s="171"/>
      <c r="E39" s="172"/>
      <c r="F39" s="172"/>
      <c r="G39" s="172"/>
      <c r="H39" s="173"/>
      <c r="I39" s="171"/>
      <c r="J39" s="172"/>
      <c r="K39" s="173"/>
      <c r="L39" s="171"/>
      <c r="M39" s="163"/>
      <c r="N39" s="196"/>
      <c r="O39" s="173"/>
      <c r="P39" s="177"/>
      <c r="Q39" s="163"/>
      <c r="R39" s="194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212" t="s">
        <v>26</v>
      </c>
      <c r="E40" s="213"/>
      <c r="F40" s="213"/>
      <c r="G40" s="213"/>
      <c r="H40" s="214"/>
      <c r="I40" s="174" t="s">
        <v>68</v>
      </c>
      <c r="J40" s="175"/>
      <c r="K40" s="160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15">
        <f>I42+I66</f>
        <v>3188484</v>
      </c>
      <c r="J41" s="215"/>
      <c r="K41" s="215"/>
      <c r="L41" s="52">
        <f>L42+L66</f>
        <v>0</v>
      </c>
      <c r="M41" s="52">
        <f>M42+M66</f>
        <v>212780.79</v>
      </c>
      <c r="N41" s="52">
        <f>N42+N66</f>
        <v>0</v>
      </c>
      <c r="O41" s="52">
        <f>O42+O66</f>
        <v>152460</v>
      </c>
      <c r="P41" s="52">
        <f>P66</f>
        <v>0</v>
      </c>
      <c r="Q41" s="52">
        <f>Q42+Q66</f>
        <v>212780.79</v>
      </c>
      <c r="R41" s="54">
        <f>R42+R66</f>
        <v>152460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16">
        <v>3188484</v>
      </c>
      <c r="J42" s="216"/>
      <c r="K42" s="216"/>
      <c r="L42" s="105">
        <v>0</v>
      </c>
      <c r="M42" s="105">
        <v>212780.79</v>
      </c>
      <c r="N42" s="105">
        <v>0</v>
      </c>
      <c r="O42" s="105">
        <v>152460</v>
      </c>
      <c r="P42" s="106" t="s">
        <v>77</v>
      </c>
      <c r="Q42" s="107">
        <f>M42</f>
        <v>212780.79</v>
      </c>
      <c r="R42" s="108">
        <f>O42</f>
        <v>152460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3">
        <v>0</v>
      </c>
      <c r="J43" s="223"/>
      <c r="K43" s="223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7"/>
      <c r="J44" s="218"/>
      <c r="K44" s="219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20"/>
      <c r="J45" s="221"/>
      <c r="K45" s="222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20">
        <v>0</v>
      </c>
      <c r="J46" s="221"/>
      <c r="K46" s="222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7"/>
      <c r="J47" s="218"/>
      <c r="K47" s="219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20"/>
      <c r="J48" s="221"/>
      <c r="K48" s="222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20">
        <v>0</v>
      </c>
      <c r="J49" s="221"/>
      <c r="K49" s="222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7"/>
      <c r="J50" s="218"/>
      <c r="K50" s="21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20"/>
      <c r="J51" s="221"/>
      <c r="K51" s="222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7">
        <f>I53+I56</f>
        <v>0</v>
      </c>
      <c r="J52" s="228"/>
      <c r="K52" s="229"/>
      <c r="L52" s="123">
        <f>L53+L56</f>
        <v>0</v>
      </c>
      <c r="M52" s="123">
        <f>M53+M56</f>
        <v>0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0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20">
        <v>0</v>
      </c>
      <c r="J53" s="221"/>
      <c r="K53" s="222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7"/>
      <c r="J54" s="218"/>
      <c r="K54" s="219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20"/>
      <c r="J55" s="221"/>
      <c r="K55" s="222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20">
        <v>0</v>
      </c>
      <c r="J56" s="221"/>
      <c r="K56" s="222"/>
      <c r="L56" s="110">
        <v>0</v>
      </c>
      <c r="M56" s="105">
        <v>0</v>
      </c>
      <c r="N56" s="110">
        <v>0</v>
      </c>
      <c r="O56" s="110">
        <v>0</v>
      </c>
      <c r="P56" s="106" t="s">
        <v>77</v>
      </c>
      <c r="Q56" s="107">
        <f>M56</f>
        <v>0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7"/>
      <c r="J57" s="218"/>
      <c r="K57" s="219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24"/>
      <c r="J58" s="225"/>
      <c r="K58" s="226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60" t="s">
        <v>51</v>
      </c>
      <c r="C60" s="162" t="s">
        <v>52</v>
      </c>
      <c r="D60" s="165" t="s">
        <v>53</v>
      </c>
      <c r="E60" s="166"/>
      <c r="F60" s="166"/>
      <c r="G60" s="166"/>
      <c r="H60" s="167"/>
      <c r="I60" s="165" t="s">
        <v>97</v>
      </c>
      <c r="J60" s="166"/>
      <c r="K60" s="167"/>
      <c r="L60" s="174" t="s">
        <v>55</v>
      </c>
      <c r="M60" s="175"/>
      <c r="N60" s="175"/>
      <c r="O60" s="160"/>
      <c r="P60" s="176" t="s">
        <v>56</v>
      </c>
      <c r="Q60" s="174" t="s">
        <v>57</v>
      </c>
      <c r="R60" s="175"/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5" t="s">
        <v>59</v>
      </c>
      <c r="M61" s="192" t="s">
        <v>60</v>
      </c>
      <c r="N61" s="193"/>
      <c r="O61" s="167" t="s">
        <v>61</v>
      </c>
      <c r="P61" s="177"/>
      <c r="Q61" s="162" t="s">
        <v>62</v>
      </c>
      <c r="R61" s="165" t="s">
        <v>63</v>
      </c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8"/>
      <c r="M62" s="162" t="s">
        <v>64</v>
      </c>
      <c r="N62" s="162" t="s">
        <v>65</v>
      </c>
      <c r="O62" s="170"/>
      <c r="P62" s="177"/>
      <c r="Q62" s="163"/>
      <c r="R62" s="194"/>
      <c r="S62" s="40"/>
      <c r="T62" s="135">
        <v>0</v>
      </c>
      <c r="U62" s="135"/>
      <c r="V62" s="48"/>
    </row>
    <row r="63" spans="2:22">
      <c r="B63" s="161"/>
      <c r="C63" s="163"/>
      <c r="D63" s="168"/>
      <c r="E63" s="169"/>
      <c r="F63" s="169"/>
      <c r="G63" s="169"/>
      <c r="H63" s="170"/>
      <c r="I63" s="168"/>
      <c r="J63" s="169"/>
      <c r="K63" s="170"/>
      <c r="L63" s="168"/>
      <c r="M63" s="163"/>
      <c r="N63" s="195"/>
      <c r="O63" s="170"/>
      <c r="P63" s="177"/>
      <c r="Q63" s="163"/>
      <c r="R63" s="194"/>
      <c r="S63" s="40"/>
      <c r="T63" s="135">
        <v>0</v>
      </c>
      <c r="U63" s="135"/>
      <c r="V63" s="48"/>
    </row>
    <row r="64" spans="2:22">
      <c r="B64" s="161"/>
      <c r="C64" s="164"/>
      <c r="D64" s="171"/>
      <c r="E64" s="172"/>
      <c r="F64" s="172"/>
      <c r="G64" s="172"/>
      <c r="H64" s="173"/>
      <c r="I64" s="171"/>
      <c r="J64" s="172"/>
      <c r="K64" s="173"/>
      <c r="L64" s="171"/>
      <c r="M64" s="163"/>
      <c r="N64" s="196"/>
      <c r="O64" s="173"/>
      <c r="P64" s="177"/>
      <c r="Q64" s="163"/>
      <c r="R64" s="194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212" t="s">
        <v>26</v>
      </c>
      <c r="E65" s="213"/>
      <c r="F65" s="213"/>
      <c r="G65" s="213"/>
      <c r="H65" s="214"/>
      <c r="I65" s="174" t="s">
        <v>68</v>
      </c>
      <c r="J65" s="175"/>
      <c r="K65" s="160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234">
        <v>0</v>
      </c>
      <c r="J66" s="234"/>
      <c r="K66" s="234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235" t="s">
        <v>77</v>
      </c>
      <c r="E67" s="236"/>
      <c r="F67" s="236"/>
      <c r="G67" s="236"/>
      <c r="H67" s="237"/>
      <c r="I67" s="238">
        <f>I23+I31+I41</f>
        <v>4707083.1899999995</v>
      </c>
      <c r="J67" s="238"/>
      <c r="K67" s="238"/>
      <c r="L67" s="141">
        <f t="shared" ref="L67:R67" si="5">L23+L31+L41</f>
        <v>0</v>
      </c>
      <c r="M67" s="141">
        <f t="shared" si="5"/>
        <v>1345754.3</v>
      </c>
      <c r="N67" s="141">
        <f t="shared" si="5"/>
        <v>0</v>
      </c>
      <c r="O67" s="141">
        <f t="shared" si="5"/>
        <v>1265436.8599999999</v>
      </c>
      <c r="P67" s="141">
        <f t="shared" si="5"/>
        <v>1112976.8599999999</v>
      </c>
      <c r="Q67" s="141">
        <f t="shared" si="5"/>
        <v>232777.44</v>
      </c>
      <c r="R67" s="142">
        <f t="shared" si="5"/>
        <v>152460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230" t="s">
        <v>121</v>
      </c>
      <c r="J69" s="230"/>
      <c r="K69" s="230"/>
      <c r="L69" s="230"/>
      <c r="M69" s="231" t="s">
        <v>122</v>
      </c>
      <c r="N69" s="231"/>
      <c r="O69" s="146"/>
      <c r="P69" s="230" t="s">
        <v>123</v>
      </c>
      <c r="Q69" s="230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232" t="s">
        <v>125</v>
      </c>
      <c r="J70" s="232"/>
      <c r="K70" s="232"/>
      <c r="L70" s="232"/>
      <c r="M70" s="231" t="s">
        <v>126</v>
      </c>
      <c r="N70" s="231"/>
      <c r="O70" s="3" t="s">
        <v>124</v>
      </c>
      <c r="P70" s="233" t="s">
        <v>125</v>
      </c>
      <c r="Q70" s="233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230" t="s">
        <v>145</v>
      </c>
      <c r="J72" s="230"/>
      <c r="K72" s="230"/>
      <c r="L72" s="230"/>
      <c r="M72" s="240" t="s">
        <v>128</v>
      </c>
      <c r="N72" s="240"/>
      <c r="O72" s="241" t="s">
        <v>146</v>
      </c>
      <c r="P72" s="230"/>
      <c r="Q72" s="230"/>
      <c r="R72" s="230"/>
    </row>
    <row r="73" spans="2:22" s="48" customFormat="1" ht="34.5" customHeight="1">
      <c r="B73" s="147" t="s">
        <v>129</v>
      </c>
      <c r="C73" s="143"/>
      <c r="D73" s="143"/>
      <c r="E73" s="143"/>
      <c r="F73" s="143"/>
      <c r="G73" s="143"/>
      <c r="H73" s="3" t="s">
        <v>124</v>
      </c>
      <c r="I73" s="232" t="s">
        <v>125</v>
      </c>
      <c r="J73" s="232"/>
      <c r="K73" s="232"/>
      <c r="L73" s="232"/>
      <c r="O73" s="233" t="s">
        <v>130</v>
      </c>
      <c r="P73" s="233"/>
      <c r="Q73" s="233"/>
      <c r="R73" s="233"/>
    </row>
    <row r="74" spans="2:22" s="48" customFormat="1" ht="12.75" customHeight="1">
      <c r="M74" s="231" t="s">
        <v>131</v>
      </c>
      <c r="N74" s="231"/>
      <c r="O74" s="145" t="s">
        <v>147</v>
      </c>
      <c r="P74" s="144"/>
      <c r="Q74" s="230" t="s">
        <v>148</v>
      </c>
      <c r="R74" s="230"/>
    </row>
    <row r="75" spans="2:22" s="48" customFormat="1" ht="12.75" customHeight="1">
      <c r="O75" s="3" t="s">
        <v>132</v>
      </c>
      <c r="P75" s="3" t="s">
        <v>124</v>
      </c>
      <c r="Q75" s="233" t="s">
        <v>125</v>
      </c>
      <c r="R75" s="233"/>
    </row>
    <row r="76" spans="2:22" s="48" customFormat="1" ht="12.75" customHeight="1">
      <c r="B76" s="48" t="s">
        <v>133</v>
      </c>
      <c r="C76" s="230" t="s">
        <v>149</v>
      </c>
      <c r="D76" s="230"/>
      <c r="E76" s="230"/>
      <c r="F76" s="230"/>
      <c r="G76" s="230"/>
      <c r="H76" s="230"/>
      <c r="I76" s="146"/>
      <c r="J76" s="146"/>
      <c r="K76" s="146"/>
      <c r="L76" s="230" t="s">
        <v>150</v>
      </c>
      <c r="M76" s="230"/>
      <c r="N76" s="239" t="s">
        <v>151</v>
      </c>
      <c r="O76" s="239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233" t="s">
        <v>124</v>
      </c>
      <c r="J77" s="233"/>
      <c r="K77" s="233"/>
      <c r="L77" s="233" t="s">
        <v>125</v>
      </c>
      <c r="M77" s="233"/>
      <c r="N77" s="233" t="s">
        <v>134</v>
      </c>
      <c r="O77" s="233"/>
    </row>
    <row r="78" spans="2:22" s="48" customFormat="1" ht="12.75" customHeight="1"/>
    <row r="79" spans="2:22" s="48" customFormat="1" ht="12.75" customHeight="1">
      <c r="B79" s="248" t="s">
        <v>152</v>
      </c>
      <c r="C79" s="248"/>
      <c r="D79" s="248"/>
      <c r="E79" s="248"/>
      <c r="F79" s="248"/>
      <c r="G79" s="248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249"/>
      <c r="D82" s="250"/>
      <c r="E82" s="250"/>
      <c r="F82" s="250"/>
      <c r="G82" s="250"/>
      <c r="H82" s="250"/>
      <c r="I82" s="250"/>
      <c r="J82" s="250"/>
      <c r="K82" s="251" t="s">
        <v>135</v>
      </c>
      <c r="L82" s="251"/>
      <c r="M82" s="251"/>
      <c r="N82" s="252"/>
    </row>
    <row r="83" spans="3:14" ht="3.75" hidden="1" customHeight="1" thickTop="1" thickBot="1">
      <c r="C83" s="253"/>
      <c r="D83" s="253"/>
      <c r="E83" s="253"/>
      <c r="F83" s="253"/>
      <c r="G83" s="253"/>
      <c r="H83" s="253"/>
      <c r="I83" s="253"/>
      <c r="J83" s="253"/>
      <c r="K83" s="254"/>
      <c r="L83" s="254"/>
      <c r="M83" s="254"/>
      <c r="N83" s="254"/>
    </row>
    <row r="84" spans="3:14" ht="13.5" hidden="1" customHeight="1" thickTop="1">
      <c r="C84" s="255" t="s">
        <v>136</v>
      </c>
      <c r="D84" s="256"/>
      <c r="E84" s="256"/>
      <c r="F84" s="256"/>
      <c r="G84" s="256"/>
      <c r="H84" s="256"/>
      <c r="I84" s="256"/>
      <c r="J84" s="256"/>
      <c r="K84" s="257"/>
      <c r="L84" s="257"/>
      <c r="M84" s="257"/>
      <c r="N84" s="258"/>
    </row>
    <row r="85" spans="3:14" ht="13.5" hidden="1" customHeight="1">
      <c r="C85" s="242" t="s">
        <v>137</v>
      </c>
      <c r="D85" s="243"/>
      <c r="E85" s="243"/>
      <c r="F85" s="243"/>
      <c r="G85" s="243"/>
      <c r="H85" s="243"/>
      <c r="I85" s="243"/>
      <c r="J85" s="243"/>
      <c r="K85" s="244"/>
      <c r="L85" s="244"/>
      <c r="M85" s="244"/>
      <c r="N85" s="245"/>
    </row>
    <row r="86" spans="3:14" ht="13.5" hidden="1" customHeight="1">
      <c r="C86" s="242" t="s">
        <v>138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3.5" hidden="1" customHeight="1">
      <c r="C87" s="242" t="s">
        <v>139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3.5" hidden="1" customHeight="1">
      <c r="C88" s="242" t="s">
        <v>140</v>
      </c>
      <c r="D88" s="243"/>
      <c r="E88" s="243"/>
      <c r="F88" s="243"/>
      <c r="G88" s="243"/>
      <c r="H88" s="243"/>
      <c r="I88" s="243"/>
      <c r="J88" s="243"/>
      <c r="K88" s="246"/>
      <c r="L88" s="246"/>
      <c r="M88" s="246"/>
      <c r="N88" s="247"/>
    </row>
    <row r="89" spans="3:14" ht="13.5" hidden="1" customHeight="1">
      <c r="C89" s="242" t="s">
        <v>141</v>
      </c>
      <c r="D89" s="243"/>
      <c r="E89" s="243"/>
      <c r="F89" s="243"/>
      <c r="G89" s="243"/>
      <c r="H89" s="243"/>
      <c r="I89" s="243"/>
      <c r="J89" s="243"/>
      <c r="K89" s="244"/>
      <c r="L89" s="244"/>
      <c r="M89" s="244"/>
      <c r="N89" s="245"/>
    </row>
    <row r="90" spans="3:14" ht="13.5" hidden="1" customHeight="1">
      <c r="C90" s="242" t="s">
        <v>142</v>
      </c>
      <c r="D90" s="243"/>
      <c r="E90" s="243"/>
      <c r="F90" s="243"/>
      <c r="G90" s="243"/>
      <c r="H90" s="243"/>
      <c r="I90" s="243"/>
      <c r="J90" s="243"/>
      <c r="K90" s="244"/>
      <c r="L90" s="244"/>
      <c r="M90" s="244"/>
      <c r="N90" s="245"/>
    </row>
    <row r="91" spans="3:14" ht="13.5" hidden="1" customHeight="1">
      <c r="C91" s="242" t="s">
        <v>143</v>
      </c>
      <c r="D91" s="243"/>
      <c r="E91" s="243"/>
      <c r="F91" s="243"/>
      <c r="G91" s="243"/>
      <c r="H91" s="243"/>
      <c r="I91" s="243"/>
      <c r="J91" s="243"/>
      <c r="K91" s="246"/>
      <c r="L91" s="246"/>
      <c r="M91" s="246"/>
      <c r="N91" s="247"/>
    </row>
    <row r="92" spans="3:14" ht="15.75" hidden="1" thickBot="1">
      <c r="C92" s="259" t="s">
        <v>144</v>
      </c>
      <c r="D92" s="260"/>
      <c r="E92" s="260"/>
      <c r="F92" s="260"/>
      <c r="G92" s="260"/>
      <c r="H92" s="260"/>
      <c r="I92" s="260"/>
      <c r="J92" s="260"/>
      <c r="K92" s="261"/>
      <c r="L92" s="261"/>
      <c r="M92" s="261"/>
      <c r="N92" s="262"/>
    </row>
    <row r="93" spans="3:14" ht="3.75" hidden="1" customHeight="1" thickTop="1">
      <c r="C93" s="263"/>
      <c r="D93" s="263"/>
      <c r="E93" s="263"/>
      <c r="F93" s="263"/>
      <c r="G93" s="263"/>
      <c r="H93" s="263"/>
      <c r="I93" s="263"/>
      <c r="J93" s="263"/>
      <c r="K93" s="264"/>
      <c r="L93" s="264"/>
      <c r="M93" s="264"/>
      <c r="N93" s="264"/>
    </row>
    <row r="94" spans="3:14" hidden="1"/>
  </sheetData>
  <mergeCells count="155"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'0503738'!TR_30200312267_2388269371</vt:lpstr>
      <vt:lpstr>'0503738'!TR_30200312267_2388269372</vt:lpstr>
      <vt:lpstr>'0503738'!TR_30200312267_2388269373</vt:lpstr>
      <vt:lpstr>'0503738'!TR_30200312267_2388269374</vt:lpstr>
      <vt:lpstr>'0503738'!TR_30200312267_2388269375</vt:lpstr>
      <vt:lpstr>'0503738'!TR_30200312267_2388269377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2024-03-20T13:38:47Z</cp:lastPrinted>
  <dcterms:created xsi:type="dcterms:W3CDTF">2024-03-11T13:51:49Z</dcterms:created>
  <dcterms:modified xsi:type="dcterms:W3CDTF">2024-03-20T14:09:00Z</dcterms:modified>
</cp:coreProperties>
</file>