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9912989" localSheetId="0">'0503723'!$B$280:$L$280</definedName>
    <definedName name="TR_30200300711_2339912990" localSheetId="0">'0503723'!$B$281:$L$281</definedName>
    <definedName name="TR_30200300711_2339912992" localSheetId="0">'0503723'!$B$282:$L$282</definedName>
    <definedName name="TR_30200300711_2339912993" localSheetId="0">'0503723'!$B$283:$L$283</definedName>
    <definedName name="TR_30200300711_2339912995" localSheetId="0">'0503723'!$B$284:$L$284</definedName>
    <definedName name="TR_30200300711_2339912996" localSheetId="0">'0503723'!$B$285:$L$285</definedName>
    <definedName name="TR_30200300711_2339912997" localSheetId="0">'0503723'!$B$286:$L$286</definedName>
    <definedName name="TR_30200300711_2339912999" localSheetId="0">'0503723'!$B$287:$L$287</definedName>
    <definedName name="TR_30200300711_2339913000" localSheetId="0">'0503723'!$B$288:$L$288</definedName>
    <definedName name="TR_30200300711_2339913003" localSheetId="0">'0503723'!$B$289:$L$289</definedName>
    <definedName name="TR_30200300711_2339913005" localSheetId="0">'0503723'!$B$290:$L$290</definedName>
    <definedName name="TR_30200300711_2339913007" localSheetId="0">'0503723'!$B$291:$L$291</definedName>
    <definedName name="TR_30200300711_2339913008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J91" s="1"/>
  <c r="I95"/>
  <c r="I91"/>
  <c r="J81"/>
  <c r="J76" s="1"/>
  <c r="I81"/>
  <c r="I76" s="1"/>
  <c r="I74" s="1"/>
  <c r="J66"/>
  <c r="I66"/>
  <c r="J59"/>
  <c r="I59"/>
  <c r="J51"/>
  <c r="I51"/>
  <c r="J44"/>
  <c r="J17" s="1"/>
  <c r="I44"/>
  <c r="J32"/>
  <c r="I32"/>
  <c r="J19"/>
  <c r="I19"/>
  <c r="I17"/>
  <c r="I16" s="1"/>
  <c r="J113" l="1"/>
  <c r="J74"/>
  <c r="J16" s="1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<sst xmlns="http://schemas.openxmlformats.org/spreadsheetml/2006/main" count="810" uniqueCount="641">
  <si>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</si>
  <si>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</si>
  <si>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</si>
  <si>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</si>
  <si>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</si>
  <si>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</si>
  <si>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</si>
  <si>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</si>
  <si>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</si>
  <si>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</si>
  <si>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</si>
  <si>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</si>
  <si>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</si>
  <si>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</si>
  <si>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</si>
  <si>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</si>
  <si>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</si>
  <si>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</si>
  <si>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</si>
  <si>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</si>
  <si>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</si>
  <si>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№70 "Академия детства" старооскольского городского округа</t>
  </si>
  <si>
    <t xml:space="preserve">по ОКПО </t>
  </si>
  <si>
    <t>44122224</t>
  </si>
  <si>
    <t>VRO</t>
  </si>
  <si>
    <t>ExecutorPhone</t>
  </si>
  <si>
    <t>Обособленное подразделение</t>
  </si>
  <si>
    <t>3128146584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</si>
  <si>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</si>
  <si>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</si>
  <si>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</si>
  <si>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</si>
  <si>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</si>
  <si>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</si>
  <si>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</si>
  <si>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</si>
  <si>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</si>
  <si>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</si>
  <si>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</si>
  <si>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</si>
  <si>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</si>
  <si>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</si>
  <si>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</si>
  <si>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</si>
  <si>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</si>
  <si>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</si>
  <si>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</si>
  <si>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</si>
  <si>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</si>
  <si>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</si>
  <si>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</si>
  <si>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</si>
  <si>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</si>
  <si>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</si>
  <si>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</si>
  <si>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</si>
  <si>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</si>
  <si>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</si>
  <si>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</si>
  <si>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</si>
  <si>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</si>
  <si>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</si>
  <si>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</si>
  <si>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</si>
  <si>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</si>
  <si>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</si>
  <si>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</si>
  <si>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</si>
  <si>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</si>
  <si>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</si>
  <si>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</si>
  <si>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</si>
  <si>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</si>
  <si>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</si>
  <si>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</si>
  <si>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</si>
  <si>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</si>
  <si>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</si>
  <si>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</si>
  <si>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</si>
  <si>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</si>
  <si>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</si>
  <si>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</si>
  <si>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</si>
  <si>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</si>
  <si>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</si>
  <si>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</si>
  <si>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</si>
  <si>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</si>
  <si>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</si>
  <si>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</si>
  <si>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</si>
  <si>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</si>
  <si>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</si>
  <si>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</si>
  <si>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</si>
  <si>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</si>
  <si>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</si>
  <si>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</si>
  <si>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</si>
  <si>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</si>
  <si>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</si>
  <si>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</si>
  <si>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</si>
  <si>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</si>
  <si>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</si>
  <si>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</si>
  <si>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</si>
  <si>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</si>
  <si>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</si>
  <si>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</si>
  <si>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</si>
  <si>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</si>
  <si>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</si>
  <si>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</si>
  <si>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</si>
  <si>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</si>
  <si>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</si>
  <si>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</si>
  <si>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</si>
  <si>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</si>
  <si>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</si>
  <si>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</si>
  <si>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</si>
  <si>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</si>
  <si>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</si>
  <si>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</si>
  <si>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</si>
  <si>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</si>
  <si>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</si>
  <si>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</si>
  <si>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</si>
  <si>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</si>
  <si>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</si>
  <si>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</si>
  <si>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</si>
  <si>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</si>
  <si>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</si>
  <si>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</si>
  <si>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</si>
  <si>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</si>
  <si>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</si>
  <si>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</si>
  <si>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</si>
  <si>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</si>
  <si>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</si>
  <si>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</si>
  <si>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</si>
  <si>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</si>
  <si>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</si>
  <si>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</si>
  <si>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</si>
  <si>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</si>
  <si>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</si>
  <si>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</si>
  <si>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</si>
  <si>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</si>
  <si>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</si>
  <si>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</si>
  <si>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</si>
  <si>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</si>
  <si>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</si>
  <si>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</si>
  <si>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</si>
  <si>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</si>
  <si>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</si>
  <si>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</si>
  <si>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</si>
  <si>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</si>
  <si>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</si>
  <si>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</si>
  <si>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</si>
  <si>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</si>
  <si>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</si>
  <si>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</si>
  <si>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</si>
  <si>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</si>
  <si>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</si>
  <si>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</si>
  <si>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</si>
  <si>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</si>
  <si>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</si>
  <si>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</si>
  <si>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</si>
  <si>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</si>
  <si>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</si>
  <si>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</si>
  <si>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</si>
  <si>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</si>
  <si>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</si>
  <si>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</si>
  <si>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</si>
  <si>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</si>
  <si>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</si>
  <si>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</si>
  <si>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</si>
  <si>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</si>
  <si>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</si>
  <si>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</si>
  <si>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</si>
  <si>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</si>
  <si>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</si>
  <si>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</si>
  <si>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</si>
  <si>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</si>
  <si>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</si>
  <si>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</si>
  <si>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</si>
  <si>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</si>
  <si>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</si>
  <si>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</si>
  <si>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</si>
  <si>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</si>
  <si>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</si>
  <si>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</si>
  <si>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</si>
  <si>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</si>
  <si>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</si>
  <si>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</si>
  <si>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</si>
  <si>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</si>
  <si>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</si>
  <si>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</si>
  <si>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</si>
  <si>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</si>
  <si>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</si>
  <si>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</si>
  <si>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</si>
  <si>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</si>
  <si>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</si>
  <si>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</si>
  <si>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</si>
  <si>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</si>
  <si>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</si>
  <si>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</si>
  <si>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</si>
  <si>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</si>
  <si>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</si>
  <si>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</si>
  <si>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</si>
  <si>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</si>
  <si>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</si>
  <si>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</si>
  <si>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</si>
  <si>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</si>
  <si>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</si>
  <si>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</si>
  <si>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</si>
  <si>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</si>
  <si>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</si>
  <si>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</si>
  <si>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</si>
  <si>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</si>
  <si>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</si>
  <si>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</si>
  <si>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</si>
  <si>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</si>
  <si>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</si>
  <si>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</si>
  <si>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</si>
  <si>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</si>
  <si>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</si>
  <si>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</si>
  <si>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</si>
  <si>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</si>
  <si>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</si>
  <si>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</si>
  <si>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</si>
  <si>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</si>
  <si>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</si>
  <si>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</si>
  <si>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</si>
  <si>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</si>
  <si>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</si>
  <si>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</si>
  <si>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</si>
  <si>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</si>
  <si>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</si>
  <si>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</si>
  <si>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</si>
  <si>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</si>
  <si>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</si>
  <si>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</si>
  <si>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</si>
  <si>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</si>
  <si>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</si>
  <si>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</si>
  <si>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</si>
  <si>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</si>
  <si>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</si>
  <si>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</si>
  <si>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</si>
  <si>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</si>
  <si>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</si>
  <si>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</si>
  <si>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</si>
  <si>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</si>
  <si>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</si>
  <si>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</si>
  <si>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</si>
  <si>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</si>
  <si>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</si>
  <si>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</si>
  <si>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</si>
  <si>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</si>
  <si>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</si>
  <si>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</si>
  <si>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</si>
  <si>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</si>
  <si>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</si>
  <si>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</si>
  <si>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</si>
  <si>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</si>
  <si>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</si>
  <si>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</si>
  <si>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</si>
  <si>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</si>
  <si>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</si>
  <si>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</si>
  <si>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</si>
  <si>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</si>
  <si>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</si>
  <si>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</si>
  <si>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</si>
  <si>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</si>
  <si>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</si>
  <si>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</si>
  <si>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</si>
  <si>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</si>
  <si>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</si>
  <si>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</si>
  <si>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</si>
  <si>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</si>
  <si>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</si>
  <si>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</si>
  <si>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</si>
  <si>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</si>
  <si>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</si>
  <si>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</si>
  <si>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</si>
  <si>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</si>
  <si>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</si>
  <si>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</si>
  <si>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</si>
  <si>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</si>
  <si>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</si>
  <si>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</si>
  <si>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</si>
  <si>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</si>
  <si>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</si>
  <si>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</si>
  <si>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</si>
  <si>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</si>
  <si>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</si>
  <si>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</si>
  <si>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</si>
  <si>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</si>
  <si>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</si>
  <si>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</si>
  <si>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</si>
  <si>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</si>
  <si>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</si>
  <si>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</si>
  <si>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</si>
  <si>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</si>
  <si>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</si>
  <si>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</si>
  <si>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</si>
  <si>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</si>
  <si>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</si>
  <si>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</si>
  <si>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</si>
  <si>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</si>
  <si>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</si>
  <si>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</si>
  <si>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</si>
  <si>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</si>
  <si>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</si>
  <si>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</si>
  <si>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</si>
  <si>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</si>
  <si>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</si>
  <si>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</si>
  <si>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</si>
  <si>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</si>
  <si>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</si>
  <si>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</si>
  <si>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</si>
  <si>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</si>
  <si>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</si>
  <si>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</si>
  <si>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</si>
  <si>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</si>
  <si>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</si>
  <si>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</si>
  <si>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</si>
  <si>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</si>
  <si>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</si>
  <si>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</si>
  <si>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</si>
  <si>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</si>
  <si>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</si>
  <si>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</si>
  <si>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</si>
  <si>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</si>
  <si>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</si>
  <si>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</si>
  <si>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</si>
  <si>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</si>
  <si>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</si>
  <si>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</si>
  <si>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</si>
  <si>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</si>
  <si>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</si>
  <si>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</si>
  <si>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</si>
  <si>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</si>
  <si>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</si>
  <si>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</si>
  <si>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</si>
  <si>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</si>
  <si>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</si>
  <si>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</si>
  <si>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</si>
  <si>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</si>
  <si>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</si>
  <si>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</si>
  <si>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</si>
  <si>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</si>
  <si>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</si>
  <si>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</si>
  <si>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</si>
  <si>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</si>
  <si>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</si>
  <si>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</si>
  <si>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</si>
  <si>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</si>
  <si>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</si>
  <si>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</si>
  <si>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</si>
  <si>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</si>
  <si>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</si>
  <si>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</si>
  <si>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</si>
  <si>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</si>
  <si>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</si>
  <si>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</si>
  <si>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</si>
  <si>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</si>
  <si>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</si>
  <si>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</si>
  <si>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</si>
  <si>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</si>
  <si>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</si>
  <si>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</si>
  <si>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</si>
  <si>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</si>
  <si>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</si>
  <si>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</si>
  <si>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</si>
  <si>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</si>
  <si>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</si>
  <si>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</si>
  <si>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</si>
  <si>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</si>
  <si>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</si>
  <si>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</si>
  <si>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</si>
  <si>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</si>
  <si>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</si>
  <si>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</si>
  <si>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</si>
  <si>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</si>
  <si>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</si>
  <si>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</si>
  <si>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</si>
  <si>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</si>
  <si>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</si>
  <si>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</si>
  <si>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</si>
  <si>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</si>
  <si>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</si>
  <si>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</si>
  <si>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</si>
  <si>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</si>
  <si>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</si>
  <si>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</si>
  <si>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</si>
  <si>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</si>
  <si>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</si>
  <si>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</si>
  <si>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</si>
  <si>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</si>
  <si>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</si>
  <si>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</si>
  <si>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</si>
  <si>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</si>
  <si>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</si>
  <si>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</si>
  <si>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</si>
  <si>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</si>
  <si>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</si>
  <si>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</si>
  <si>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</si>
  <si>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</si>
  <si>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</si>
  <si>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</si>
  <si>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</si>
  <si>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</si>
  <si>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</si>
  <si>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</si>
  <si>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</si>
  <si>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</si>
  <si>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</si>
  <si>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</si>
  <si>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</si>
  <si>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</si>
  <si>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</si>
  <si>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</si>
  <si>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</si>
  <si>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</si>
  <si>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</si>
  <si>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</si>
  <si>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</si>
  <si>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</si>
  <si>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</si>
  <si>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</si>
  <si>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</si>
  <si>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</si>
  <si>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</si>
  <si>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</si>
  <si>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</si>
  <si>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</si>
  <si>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</si>
  <si>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</si>
  <si>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</si>
  <si>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</si>
  <si>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</si>
  <si>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</si>
  <si>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</si>
  <si>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</si>
  <si>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</si>
  <si>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</si>
  <si>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</si>
  <si>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</si>
  <si>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</si>
  <si>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</si>
  <si>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</si>
  <si>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</si>
  <si>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</si>
  <si>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</si>
  <si>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</si>
  <si>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</si>
  <si>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</si>
  <si>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</si>
  <si>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</si>
  <si>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</si>
  <si>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</si>
  <si>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</si>
  <si>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</si>
  <si>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</si>
  <si>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</si>
  <si>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</si>
  <si>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</si>
  <si>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</si>
  <si>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</si>
  <si>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</si>
  <si>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</si>
  <si>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</si>
  <si>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</si>
  <si>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</si>
  <si>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</si>
  <si>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</si>
  <si>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</si>
  <si>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</si>
  <si>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</si>
  <si>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</si>
  <si>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</si>
  <si>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</si>
  <si>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</si>
  <si>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</si>
  <si>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</si>
  <si>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</si>
  <si>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</si>
  <si>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</si>
  <si>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</si>
  <si>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</si>
  <si>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</si>
  <si>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</si>
  <si>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</si>
  <si>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</si>
  <si>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</si>
  <si>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</si>
  <si>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</si>
  <si>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</si>
  <si>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</si>
  <si>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</si>
  <si>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</si>
  <si>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</si>
  <si>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</si>
  <si>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</si>
  <si>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</si>
  <si>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</si>
  <si>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</si>
  <si>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</si>
  <si>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</si>
  <si>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</si>
  <si>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</si>
  <si>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</si>
  <si>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</si>
  <si>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</si>
  <si>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</si>
  <si>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</si>
  <si>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</si>
  <si>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</si>
  <si>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</si>
  <si>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</si>
  <si>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</si>
  <si>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Иные выплаты текущего характера организациям</t>
  </si>
  <si>
    <t>831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</si>
  <si>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</si>
  <si>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</si>
  <si>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</si>
  <si>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</si>
  <si>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Наникова М.А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</si>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</sst>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6198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0" zoomScaleNormal="100" workbookViewId="0">
      <selection activeCell="R13" sqref="R1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8.5" customHeight="1">
      <c r="B6" s="152" t="s">
        <v>20</v>
      </c>
      <c r="C6" s="152"/>
      <c r="D6" s="160" t="s">
        <v>640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1485463.62</v>
      </c>
      <c r="J16" s="28">
        <f>J17+J74+J104</f>
        <v>547197.14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1485463.62</v>
      </c>
      <c r="J17" s="32">
        <f>J19+J32+J44+J51+J59+J66</f>
        <v>547197.14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1280679.3700000001</v>
      </c>
      <c r="J32" s="55">
        <f>J34+J35+J39+J40+J41+J42+J43</f>
        <v>474085.82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>
        <v>1280679.3700000001</v>
      </c>
      <c r="J35" s="60">
        <v>474085.82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6304.74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>
        <v>0</v>
      </c>
      <c r="J46" s="46">
        <v>6304.74</v>
      </c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204784.25</v>
      </c>
      <c r="J51" s="40">
        <f>J53+J54+J55+J56+J57+J58</f>
        <v>84146.58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>
        <v>204784.25</v>
      </c>
      <c r="J55" s="46">
        <v>84146.58</v>
      </c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-17340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>
        <v>0</v>
      </c>
      <c r="J69" s="76">
        <v>-17340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1112976.8599999999</v>
      </c>
      <c r="J113" s="28">
        <f>J114+J197+J226</f>
        <v>587134.31999999995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1112976.8599999999</v>
      </c>
      <c r="J114" s="32">
        <f>J116+J122+J132+J133+J149+J155+J163+J166+J174+J188</f>
        <v>587134.31999999995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98077.119999999995</v>
      </c>
      <c r="J116" s="80">
        <f>SUM(J118:J121)</f>
        <v>0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>
        <v>75328.02</v>
      </c>
      <c r="J118" s="95"/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>
        <v>22749.1</v>
      </c>
      <c r="J120" s="81"/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565474.25</v>
      </c>
      <c r="J122" s="40">
        <f>SUM(J124:J131)</f>
        <v>93002.69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>
        <v>2970</v>
      </c>
      <c r="J124" s="95"/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>
        <v>204784.25</v>
      </c>
      <c r="J126" s="81">
        <v>84146.58</v>
      </c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>
        <v>357720</v>
      </c>
      <c r="J129" s="81">
        <v>8856.11</v>
      </c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1000.21</v>
      </c>
      <c r="J174" s="40">
        <f>J179+J180+J181+J182+J183+J184+J185+J186+J187</f>
        <v>0.02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>
        <v>0.21</v>
      </c>
      <c r="J180" s="82">
        <v>0.02</v>
      </c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>
        <v>1000</v>
      </c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448425.28</v>
      </c>
      <c r="J188" s="40">
        <f>SUM(J190:J196)</f>
        <v>494131.61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>
        <v>2120</v>
      </c>
      <c r="J190" s="82">
        <v>1745</v>
      </c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>
        <v>405115.28</v>
      </c>
      <c r="J191" s="82">
        <v>455849.81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41190</v>
      </c>
      <c r="J195" s="82">
        <v>36536.800000000003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-372486.76</v>
      </c>
      <c r="J237" s="114">
        <f>J269-J238-J260</f>
        <v>39937.180000000051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-372486.76</v>
      </c>
      <c r="J269" s="117">
        <f>J271+J272+J273</f>
        <v>39937.180000000051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-1502702.74</v>
      </c>
      <c r="J271" s="75">
        <v>-572587.6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1130215.98</v>
      </c>
      <c r="J272" s="81">
        <v>612524.78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SUM(J280:J293)</f>
        <v>1112976.8599999999</v>
      </c>
      <c r="K279" s="137"/>
      <c r="L279" s="137"/>
    </row>
    <row r="280" spans="2:12" ht="15" customHeight="1">
      <c r="B280" s="215" t="s">
        <v>608</v>
      </c>
      <c r="C280" s="216"/>
      <c r="D280" s="140" t="s">
        <v>606</v>
      </c>
      <c r="E280" s="141" t="s">
        <v>293</v>
      </c>
      <c r="F280" s="141" t="s">
        <v>609</v>
      </c>
      <c r="G280" s="217" t="s">
        <v>152</v>
      </c>
      <c r="H280" s="217"/>
      <c r="I280" s="142"/>
      <c r="J280" s="143">
        <v>69452.94</v>
      </c>
      <c r="K280" s="137"/>
      <c r="L280" s="137"/>
    </row>
    <row r="281" spans="2:12" ht="15" customHeight="1">
      <c r="B281" s="215" t="s">
        <v>608</v>
      </c>
      <c r="C281" s="216"/>
      <c r="D281" s="140" t="s">
        <v>606</v>
      </c>
      <c r="E281" s="141" t="s">
        <v>293</v>
      </c>
      <c r="F281" s="141" t="s">
        <v>609</v>
      </c>
      <c r="G281" s="217" t="s">
        <v>610</v>
      </c>
      <c r="H281" s="217"/>
      <c r="I281" s="142"/>
      <c r="J281" s="143">
        <v>5875.08</v>
      </c>
      <c r="K281" s="137"/>
      <c r="L281" s="137"/>
    </row>
    <row r="282" spans="2:12" ht="23.25" customHeight="1">
      <c r="B282" s="215" t="s">
        <v>611</v>
      </c>
      <c r="C282" s="216"/>
      <c r="D282" s="140" t="s">
        <v>606</v>
      </c>
      <c r="E282" s="141" t="s">
        <v>299</v>
      </c>
      <c r="F282" s="141" t="s">
        <v>612</v>
      </c>
      <c r="G282" s="217" t="s">
        <v>610</v>
      </c>
      <c r="H282" s="217"/>
      <c r="I282" s="142"/>
      <c r="J282" s="143">
        <v>1774.27</v>
      </c>
      <c r="K282" s="137"/>
      <c r="L282" s="137"/>
    </row>
    <row r="283" spans="2:12" ht="23.25" customHeight="1">
      <c r="B283" s="215" t="s">
        <v>611</v>
      </c>
      <c r="C283" s="216"/>
      <c r="D283" s="140" t="s">
        <v>606</v>
      </c>
      <c r="E283" s="141" t="s">
        <v>299</v>
      </c>
      <c r="F283" s="141" t="s">
        <v>612</v>
      </c>
      <c r="G283" s="217" t="s">
        <v>152</v>
      </c>
      <c r="H283" s="217"/>
      <c r="I283" s="142"/>
      <c r="J283" s="143">
        <v>20974.83</v>
      </c>
      <c r="K283" s="137"/>
      <c r="L283" s="137"/>
    </row>
    <row r="284" spans="2:12" ht="15" customHeight="1">
      <c r="B284" s="215" t="s">
        <v>613</v>
      </c>
      <c r="C284" s="216"/>
      <c r="D284" s="140" t="s">
        <v>606</v>
      </c>
      <c r="E284" s="141" t="s">
        <v>308</v>
      </c>
      <c r="F284" s="141" t="s">
        <v>348</v>
      </c>
      <c r="G284" s="217" t="s">
        <v>152</v>
      </c>
      <c r="H284" s="217"/>
      <c r="I284" s="142"/>
      <c r="J284" s="143">
        <v>2970</v>
      </c>
      <c r="K284" s="137"/>
      <c r="L284" s="137"/>
    </row>
    <row r="285" spans="2:12" ht="15" customHeight="1">
      <c r="B285" s="215" t="s">
        <v>614</v>
      </c>
      <c r="C285" s="216"/>
      <c r="D285" s="140" t="s">
        <v>606</v>
      </c>
      <c r="E285" s="141" t="s">
        <v>314</v>
      </c>
      <c r="F285" s="141" t="s">
        <v>357</v>
      </c>
      <c r="G285" s="217" t="s">
        <v>152</v>
      </c>
      <c r="H285" s="217"/>
      <c r="I285" s="142"/>
      <c r="J285" s="143">
        <v>204784.25</v>
      </c>
      <c r="K285" s="137"/>
      <c r="L285" s="137"/>
    </row>
    <row r="286" spans="2:12" ht="15" customHeight="1">
      <c r="B286" s="215" t="s">
        <v>615</v>
      </c>
      <c r="C286" s="216"/>
      <c r="D286" s="140" t="s">
        <v>606</v>
      </c>
      <c r="E286" s="141" t="s">
        <v>323</v>
      </c>
      <c r="F286" s="141" t="s">
        <v>348</v>
      </c>
      <c r="G286" s="217" t="s">
        <v>610</v>
      </c>
      <c r="H286" s="217"/>
      <c r="I286" s="142"/>
      <c r="J286" s="143">
        <v>356720</v>
      </c>
      <c r="K286" s="137"/>
      <c r="L286" s="137"/>
    </row>
    <row r="287" spans="2:12" ht="15" customHeight="1">
      <c r="B287" s="215" t="s">
        <v>615</v>
      </c>
      <c r="C287" s="216"/>
      <c r="D287" s="140" t="s">
        <v>606</v>
      </c>
      <c r="E287" s="141" t="s">
        <v>323</v>
      </c>
      <c r="F287" s="141" t="s">
        <v>348</v>
      </c>
      <c r="G287" s="217" t="s">
        <v>152</v>
      </c>
      <c r="H287" s="217"/>
      <c r="I287" s="142"/>
      <c r="J287" s="143">
        <v>1000</v>
      </c>
      <c r="K287" s="137"/>
      <c r="L287" s="137"/>
    </row>
    <row r="288" spans="2:12" ht="45.75" customHeight="1">
      <c r="B288" s="215" t="s">
        <v>616</v>
      </c>
      <c r="C288" s="216"/>
      <c r="D288" s="140" t="s">
        <v>606</v>
      </c>
      <c r="E288" s="141" t="s">
        <v>443</v>
      </c>
      <c r="F288" s="141" t="s">
        <v>617</v>
      </c>
      <c r="G288" s="217" t="s">
        <v>152</v>
      </c>
      <c r="H288" s="217"/>
      <c r="I288" s="142"/>
      <c r="J288" s="143">
        <v>0.21</v>
      </c>
      <c r="K288" s="137"/>
      <c r="L288" s="137"/>
    </row>
    <row r="289" spans="2:12" ht="23.25" customHeight="1">
      <c r="B289" s="215" t="s">
        <v>618</v>
      </c>
      <c r="C289" s="216"/>
      <c r="D289" s="140" t="s">
        <v>606</v>
      </c>
      <c r="E289" s="141" t="s">
        <v>458</v>
      </c>
      <c r="F289" s="141" t="s">
        <v>619</v>
      </c>
      <c r="G289" s="217" t="s">
        <v>152</v>
      </c>
      <c r="H289" s="217"/>
      <c r="I289" s="142"/>
      <c r="J289" s="143">
        <v>1000</v>
      </c>
      <c r="K289" s="137"/>
      <c r="L289" s="137"/>
    </row>
    <row r="290" spans="2:12" ht="34.5" customHeight="1">
      <c r="B290" s="215" t="s">
        <v>620</v>
      </c>
      <c r="C290" s="216"/>
      <c r="D290" s="140" t="s">
        <v>606</v>
      </c>
      <c r="E290" s="141" t="s">
        <v>469</v>
      </c>
      <c r="F290" s="141" t="s">
        <v>348</v>
      </c>
      <c r="G290" s="217" t="s">
        <v>610</v>
      </c>
      <c r="H290" s="217"/>
      <c r="I290" s="142"/>
      <c r="J290" s="143">
        <v>2120</v>
      </c>
      <c r="K290" s="137"/>
      <c r="L290" s="137"/>
    </row>
    <row r="291" spans="2:12" ht="23.25" customHeight="1">
      <c r="B291" s="215" t="s">
        <v>621</v>
      </c>
      <c r="C291" s="216"/>
      <c r="D291" s="140" t="s">
        <v>606</v>
      </c>
      <c r="E291" s="141" t="s">
        <v>471</v>
      </c>
      <c r="F291" s="141" t="s">
        <v>348</v>
      </c>
      <c r="G291" s="217" t="s">
        <v>610</v>
      </c>
      <c r="H291" s="217"/>
      <c r="I291" s="142"/>
      <c r="J291" s="143">
        <v>405115.28</v>
      </c>
      <c r="K291" s="137"/>
      <c r="L291" s="137"/>
    </row>
    <row r="292" spans="2:12" ht="23.25" customHeight="1">
      <c r="B292" s="215" t="s">
        <v>622</v>
      </c>
      <c r="C292" s="216"/>
      <c r="D292" s="140" t="s">
        <v>606</v>
      </c>
      <c r="E292" s="141" t="s">
        <v>480</v>
      </c>
      <c r="F292" s="141" t="s">
        <v>348</v>
      </c>
      <c r="G292" s="217" t="s">
        <v>610</v>
      </c>
      <c r="H292" s="217"/>
      <c r="I292" s="142"/>
      <c r="J292" s="143">
        <v>41190</v>
      </c>
      <c r="K292" s="137"/>
      <c r="L292" s="137"/>
    </row>
    <row r="293" spans="2:12" ht="0.75" customHeight="1" thickBot="1">
      <c r="B293" s="234"/>
      <c r="C293" s="235"/>
      <c r="D293" s="144"/>
      <c r="E293" s="145"/>
      <c r="F293" s="145"/>
      <c r="G293" s="236"/>
      <c r="H293" s="236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229" t="s">
        <v>623</v>
      </c>
      <c r="C295" s="229"/>
      <c r="D295" s="150"/>
      <c r="G295" s="230"/>
      <c r="H295" s="230"/>
      <c r="I295" s="231" t="s">
        <v>624</v>
      </c>
      <c r="J295" s="231"/>
      <c r="K295" s="149"/>
      <c r="L295" s="19"/>
    </row>
    <row r="296" spans="2:12">
      <c r="B296" s="150"/>
      <c r="C296" s="150"/>
      <c r="D296" s="150"/>
      <c r="E296" s="232" t="s">
        <v>625</v>
      </c>
      <c r="F296" s="232"/>
      <c r="G296" s="10"/>
      <c r="H296" s="10"/>
      <c r="I296" s="233" t="s">
        <v>626</v>
      </c>
      <c r="J296" s="233"/>
      <c r="K296" s="149"/>
      <c r="L296" s="19"/>
    </row>
    <row r="297" spans="2:12" ht="24.75" customHeight="1">
      <c r="B297" s="229" t="s">
        <v>627</v>
      </c>
      <c r="C297" s="229"/>
      <c r="D297" s="229"/>
      <c r="G297" s="230"/>
      <c r="H297" s="230"/>
      <c r="I297" s="231" t="s">
        <v>638</v>
      </c>
      <c r="J297" s="231"/>
      <c r="K297" s="149"/>
      <c r="L297" s="19"/>
    </row>
    <row r="298" spans="2:12">
      <c r="B298" s="150"/>
      <c r="C298" s="150"/>
      <c r="D298" s="150"/>
      <c r="E298" s="232" t="s">
        <v>625</v>
      </c>
      <c r="F298" s="232"/>
      <c r="G298" s="10"/>
      <c r="H298" s="10"/>
      <c r="I298" s="233" t="s">
        <v>626</v>
      </c>
      <c r="J298" s="233"/>
      <c r="K298" s="149"/>
      <c r="L298" s="19"/>
    </row>
    <row r="299" spans="2:12" ht="23.25" customHeight="1">
      <c r="B299" s="229" t="s">
        <v>639</v>
      </c>
      <c r="C299" s="229"/>
      <c r="D299" s="22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243"/>
      <c r="E302" s="244"/>
      <c r="F302" s="244"/>
      <c r="G302" s="245" t="s">
        <v>628</v>
      </c>
      <c r="H302" s="245"/>
      <c r="I302" s="246"/>
      <c r="J302" s="19"/>
      <c r="K302" s="19"/>
    </row>
    <row r="303" spans="2:12" ht="3.75" hidden="1" customHeight="1" thickTop="1" thickBot="1">
      <c r="B303" s="19"/>
      <c r="C303" s="19"/>
      <c r="D303" s="247"/>
      <c r="E303" s="247"/>
      <c r="F303" s="247"/>
      <c r="G303" s="248"/>
      <c r="H303" s="248"/>
      <c r="I303" s="248"/>
      <c r="J303" s="19"/>
      <c r="K303" s="19"/>
    </row>
    <row r="304" spans="2:12" ht="15.75" hidden="1" thickTop="1">
      <c r="D304" s="249" t="s">
        <v>629</v>
      </c>
      <c r="E304" s="250"/>
      <c r="F304" s="250"/>
      <c r="G304" s="251"/>
      <c r="H304" s="251"/>
      <c r="I304" s="252"/>
    </row>
    <row r="305" spans="4:9" hidden="1">
      <c r="D305" s="237" t="s">
        <v>630</v>
      </c>
      <c r="E305" s="238"/>
      <c r="F305" s="238"/>
      <c r="G305" s="239"/>
      <c r="H305" s="239"/>
      <c r="I305" s="240"/>
    </row>
    <row r="306" spans="4:9" hidden="1">
      <c r="D306" s="237" t="s">
        <v>631</v>
      </c>
      <c r="E306" s="238"/>
      <c r="F306" s="238"/>
      <c r="G306" s="241"/>
      <c r="H306" s="241"/>
      <c r="I306" s="242"/>
    </row>
    <row r="307" spans="4:9" hidden="1">
      <c r="D307" s="237" t="s">
        <v>632</v>
      </c>
      <c r="E307" s="238"/>
      <c r="F307" s="238"/>
      <c r="G307" s="241"/>
      <c r="H307" s="241"/>
      <c r="I307" s="242"/>
    </row>
    <row r="308" spans="4:9" hidden="1">
      <c r="D308" s="237" t="s">
        <v>633</v>
      </c>
      <c r="E308" s="238"/>
      <c r="F308" s="238"/>
      <c r="G308" s="241"/>
      <c r="H308" s="241"/>
      <c r="I308" s="242"/>
    </row>
    <row r="309" spans="4:9" hidden="1">
      <c r="D309" s="237" t="s">
        <v>634</v>
      </c>
      <c r="E309" s="238"/>
      <c r="F309" s="238"/>
      <c r="G309" s="239"/>
      <c r="H309" s="239"/>
      <c r="I309" s="240"/>
    </row>
    <row r="310" spans="4:9" hidden="1">
      <c r="D310" s="237" t="s">
        <v>635</v>
      </c>
      <c r="E310" s="238"/>
      <c r="F310" s="238"/>
      <c r="G310" s="239"/>
      <c r="H310" s="239"/>
      <c r="I310" s="240"/>
    </row>
    <row r="311" spans="4:9" hidden="1">
      <c r="D311" s="237" t="s">
        <v>636</v>
      </c>
      <c r="E311" s="238"/>
      <c r="F311" s="238"/>
      <c r="G311" s="241"/>
      <c r="H311" s="241"/>
      <c r="I311" s="242"/>
    </row>
    <row r="312" spans="4:9" ht="15.75" hidden="1" thickBot="1">
      <c r="D312" s="253" t="s">
        <v>637</v>
      </c>
      <c r="E312" s="254"/>
      <c r="F312" s="254"/>
      <c r="G312" s="255"/>
      <c r="H312" s="255"/>
      <c r="I312" s="256"/>
    </row>
    <row r="313" spans="4:9" ht="3.75" hidden="1" customHeight="1" thickTop="1">
      <c r="D313" s="257"/>
      <c r="E313" s="257"/>
      <c r="F313" s="257"/>
      <c r="G313" s="258"/>
      <c r="H313" s="258"/>
      <c r="I313" s="258"/>
    </row>
    <row r="314" spans="4:9" hidden="1"/>
  </sheetData>
  <mergeCells count="350"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'0503723'!TR_30200300711_2339912989</vt:lpstr>
      <vt:lpstr>'0503723'!TR_30200300711_2339912990</vt:lpstr>
      <vt:lpstr>'0503723'!TR_30200300711_2339912992</vt:lpstr>
      <vt:lpstr>'0503723'!TR_30200300711_2339912993</vt:lpstr>
      <vt:lpstr>'0503723'!TR_30200300711_2339912995</vt:lpstr>
      <vt:lpstr>'0503723'!TR_30200300711_2339912996</vt:lpstr>
      <vt:lpstr>'0503723'!TR_30200300711_2339912997</vt:lpstr>
      <vt:lpstr>'0503723'!TR_30200300711_2339912999</vt:lpstr>
      <vt:lpstr>'0503723'!TR_30200300711_2339913000</vt:lpstr>
      <vt:lpstr>'0503723'!TR_30200300711_2339913003</vt:lpstr>
      <vt:lpstr>'0503723'!TR_30200300711_2339913005</vt:lpstr>
      <vt:lpstr>'0503723'!TR_30200300711_2339913007</vt:lpstr>
      <vt:lpstr>'0503723'!TR_30200300711_2339913008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2024-03-20T13:24:51Z</cp:lastPrinted>
  <dcterms:created xsi:type="dcterms:W3CDTF">2024-03-11T13:46:21Z</dcterms:created>
  <dcterms:modified xsi:type="dcterms:W3CDTF">2024-03-20T14:06:04Z</dcterms:modified>
</cp:coreProperties>
</file>